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akm\Desktop\Klienci\Miasto Otwock\przetarg 2019\czesc 1\"/>
    </mc:Choice>
  </mc:AlternateContent>
  <bookViews>
    <workbookView xWindow="-105" yWindow="-105" windowWidth="23250" windowHeight="12600"/>
  </bookViews>
  <sheets>
    <sheet name="Rachunek rozliczający" sheetId="2" r:id="rId1"/>
    <sheet name="Arkusz2" sheetId="6" state="hidden" r:id="rId2"/>
    <sheet name="Arkusz1" sheetId="3" state="hidden" r:id="rId3"/>
  </sheets>
  <calcPr calcId="152511"/>
</workbook>
</file>

<file path=xl/calcChain.xml><?xml version="1.0" encoding="utf-8"?>
<calcChain xmlns="http://schemas.openxmlformats.org/spreadsheetml/2006/main">
  <c r="F23" i="2" l="1"/>
  <c r="F22" i="2" l="1"/>
  <c r="F17" i="2" l="1"/>
  <c r="F16" i="2"/>
  <c r="F15" i="2"/>
  <c r="F12" i="2"/>
  <c r="F11" i="2"/>
  <c r="G22" i="2"/>
  <c r="F21" i="2"/>
  <c r="G21" i="2" s="1"/>
  <c r="G17" i="2"/>
  <c r="G16" i="2"/>
  <c r="G15" i="2"/>
  <c r="G12" i="2"/>
  <c r="G11" i="2"/>
</calcChain>
</file>

<file path=xl/sharedStrings.xml><?xml version="1.0" encoding="utf-8"?>
<sst xmlns="http://schemas.openxmlformats.org/spreadsheetml/2006/main" count="77" uniqueCount="66">
  <si>
    <t>Stawka w %</t>
  </si>
  <si>
    <t>x Przedmiot ubezpieczenia</t>
  </si>
  <si>
    <t xml:space="preserve">x Obowiązująca Suma Gwarancyjna </t>
  </si>
  <si>
    <t>x Zakres ubezpieczenia</t>
  </si>
  <si>
    <t>x System/Wartość ubezpieczenia</t>
  </si>
  <si>
    <t xml:space="preserve">*Stawka w % (Liczona od Sumy Gwarancyjnej) </t>
  </si>
  <si>
    <t>SS/KB</t>
  </si>
  <si>
    <t>Odpowiedzialność cywilna - deliktowa i kontraktowa  wraz z rozszerzeniami i limitami  - zgodnie z OPZ-WZU* na jeden i wszystkie wypadki w każdym okresie ubezpieczenia</t>
  </si>
  <si>
    <t>Tak</t>
  </si>
  <si>
    <t>Nie</t>
  </si>
  <si>
    <t xml:space="preserve">Budynki i budowle (nieruchomości) </t>
  </si>
  <si>
    <t>SS/O</t>
  </si>
  <si>
    <t xml:space="preserve">Ruchomości </t>
  </si>
  <si>
    <t>Sprzęt elektroniczny stacjonarny do 5 lat</t>
  </si>
  <si>
    <t>Sprzęt elektroniczny przenośny do 5 lat</t>
  </si>
  <si>
    <t>TAK</t>
  </si>
  <si>
    <t>NIE</t>
  </si>
  <si>
    <t xml:space="preserve">2/ - Ubezpieczenie sprzętu elektronicznego od wszystkich ryzyk </t>
  </si>
  <si>
    <t>LPR</t>
  </si>
  <si>
    <t>Zamawiający</t>
  </si>
  <si>
    <t>Nazwa Wykonawcy:</t>
  </si>
  <si>
    <t>Adres siedziby Wykonawcy</t>
  </si>
  <si>
    <t>Legenda: zgodnie z OPZ-WZU</t>
  </si>
  <si>
    <t>SS</t>
  </si>
  <si>
    <t>Sumy stałe</t>
  </si>
  <si>
    <t>Limit na pierwsze ryzyko</t>
  </si>
  <si>
    <t>O</t>
  </si>
  <si>
    <t>Wartość Odtworzeniowa</t>
  </si>
  <si>
    <t>KB</t>
  </si>
  <si>
    <t>Wartość Księgowa Brutto</t>
  </si>
  <si>
    <t>RZ</t>
  </si>
  <si>
    <t>Wartość Rzeczywista</t>
  </si>
  <si>
    <t>E</t>
  </si>
  <si>
    <t>Wartość Ewidencyjna</t>
  </si>
  <si>
    <t>x Zgodnie z zakresem OPZ-WZU tj. PROGRAMU UBEZPIECZENIA = Załącznik nr 1do SIWZ i jednocześnie Załącznikiem nr 1 do Umowy</t>
  </si>
  <si>
    <t>Wykonawca</t>
  </si>
  <si>
    <t>jednocześnie Załącznik nr 3 do Umowy</t>
  </si>
  <si>
    <t>SS/O/ KB</t>
  </si>
  <si>
    <t>Kradzież z włamaniem i rabunek</t>
  </si>
  <si>
    <t>Szyby i przedmioty szkladne</t>
  </si>
  <si>
    <t>w stawce ubezpieczenia mienai</t>
  </si>
  <si>
    <t xml:space="preserve"> Ubezpieczenie odpowiedzialności cywilnej działalności ogólnej </t>
  </si>
  <si>
    <t>ELEMENT I, ELEMENT I.1, ELEMENT I.2, ELEMENT II  Ubezpieczenie mienia i sprzętu elektronicznego</t>
  </si>
  <si>
    <t xml:space="preserve">Element III, Element IV - Ubezpieczenie Odpowiedzialności Cywilnej </t>
  </si>
  <si>
    <t>FORMULARZ CENOWY CZĘŚĆ 1 UBEZPIECZENIE MIENIA I ODPOWiEDZIALNOŚCI CYWILNEJ</t>
  </si>
  <si>
    <t xml:space="preserve">1/-  Ubezpieczenie mienia  od wszystkich ryzyk </t>
  </si>
  <si>
    <t xml:space="preserve"> Ubezpieczenie odpowiedzialności cywilnej działalności z tytułu zarzadzania drogami i infrastrukturą drogową (dot. tylko Urzędu Miasta)</t>
  </si>
  <si>
    <t>Monitorin wizyjny</t>
  </si>
  <si>
    <t>Dane i oprogramowanie</t>
  </si>
  <si>
    <t>Postanowienia fakultatywne - łącznie:</t>
  </si>
  <si>
    <t>Nr postanowienia fakultatywnego:</t>
  </si>
  <si>
    <t>Nazwa i treść postanowienia fakultatywnego:</t>
  </si>
  <si>
    <t>Akceptacja postanowienia - należy wskazać: TAK/NIE</t>
  </si>
  <si>
    <t>Ilość pkt przyznana za rozszerzenie (uwaga: możliwa do uzyskania łącznie: 10)</t>
  </si>
  <si>
    <t>w stawce ubezpieczenia mienia</t>
  </si>
  <si>
    <t>Składka w PLN za 12 miesięcy</t>
  </si>
  <si>
    <t>Składka w PLN za 36 miesięcy</t>
  </si>
  <si>
    <t>kładka w PLN za 36 miesięcy</t>
  </si>
  <si>
    <t>CENA OFERTOWA za okres 36 miesięc)/ zadanie podstawowe</t>
  </si>
  <si>
    <t>x Suma ubezpieczenia z roku 2019 z uwzględnieniem prognozowanego wrostu do roku 2022 / Limit na pierwsze ryzyko</t>
  </si>
  <si>
    <t>Załącznik nr  1.2 do SIWZ</t>
  </si>
  <si>
    <t>Część 1.</t>
  </si>
  <si>
    <r>
      <rPr>
        <b/>
        <sz val="11"/>
        <rFont val="Arial"/>
        <family val="2"/>
        <charset val="238"/>
      </rPr>
      <t>Element III: ubezpieczenie odpowiedzialności cywilnej</t>
    </r>
    <r>
      <rPr>
        <sz val="11"/>
        <rFont val="Arial"/>
        <family val="2"/>
        <charset val="238"/>
      </rPr>
      <t>: rozszerzenie ochrony ubezpieczeniowej w ramach klauzuli czystych strat finansowych do limitu wskazanego w Załączniku nr 1 do SIWZ (jednocześnie załączniku nr 1 do Umowy) o odpowiedzialności cywilną wynikającą z naruszenia obowiązujących przepisów dotyczących ochrony danych osobowych</t>
    </r>
  </si>
  <si>
    <r>
      <rPr>
        <b/>
        <sz val="11"/>
        <rFont val="Arial"/>
        <family val="2"/>
        <charset val="238"/>
      </rPr>
      <t>Element III: ubezpieczenie odpowiedzialności cywilnej</t>
    </r>
    <r>
      <rPr>
        <sz val="11"/>
        <rFont val="Arial"/>
        <family val="2"/>
        <charset val="238"/>
      </rPr>
      <t xml:space="preserve">: podwyższenie sumy gwarancyjnej o 1 000 000 zł na jedno i wszystkie zdarzenia w każdym rocznym okresie ubezpieczenia względem sumy gwarancyjnej określonej w Załączniku nr 1 do SIWZ (jednocześnie załączniku nr 1 do Umowy). </t>
    </r>
  </si>
  <si>
    <t xml:space="preserve">Gmina Otwock Ul. Armii Krajowej 5, 05-400 Otwock
NIP: 532 10 07 014 Regon:013268770
</t>
  </si>
  <si>
    <t>Oznaczenie sprawy: WZP.271.86.2019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</si>
</sst>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  <numFmt numFmtId="166" formatCode="0.0000%"/>
    <numFmt numFmtId="167" formatCode="#,##0.0000\ &quot;zł&quot;"/>
  </numFmts>
  <fonts count="2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Calibri"/>
      <family val="2"/>
      <charset val="238"/>
    </font>
    <font>
      <sz val="11"/>
      <color theme="0"/>
      <name val="Czcionka tekstu podstawowego"/>
      <family val="2"/>
      <charset val="238"/>
    </font>
    <font>
      <b/>
      <sz val="20"/>
      <name val="Arial"/>
      <family val="2"/>
      <charset val="238"/>
    </font>
    <font>
      <b/>
      <sz val="14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164" fontId="4" fillId="0" borderId="0" xfId="0" applyNumberFormat="1" applyFont="1"/>
    <xf numFmtId="166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7" fillId="0" borderId="0" xfId="0" applyFont="1"/>
    <xf numFmtId="164" fontId="8" fillId="0" borderId="0" xfId="0" applyNumberFormat="1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7" fillId="0" borderId="0" xfId="0" applyFont="1" applyBorder="1"/>
    <xf numFmtId="164" fontId="8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Border="1"/>
    <xf numFmtId="44" fontId="17" fillId="0" borderId="1" xfId="1" applyFont="1" applyFill="1" applyBorder="1" applyAlignment="1">
      <alignment vertical="center" wrapText="1"/>
    </xf>
    <xf numFmtId="44" fontId="17" fillId="2" borderId="1" xfId="1" applyFont="1" applyFill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4" fontId="17" fillId="0" borderId="8" xfId="1" applyFont="1" applyFill="1" applyBorder="1" applyAlignment="1">
      <alignment vertical="center" wrapText="1"/>
    </xf>
    <xf numFmtId="164" fontId="19" fillId="0" borderId="8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0" fontId="25" fillId="0" borderId="0" xfId="0" applyFont="1"/>
    <xf numFmtId="164" fontId="10" fillId="0" borderId="0" xfId="0" applyNumberFormat="1" applyFont="1"/>
    <xf numFmtId="44" fontId="17" fillId="2" borderId="2" xfId="1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7" fillId="2" borderId="31" xfId="0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20" fillId="8" borderId="10" xfId="2" applyNumberFormat="1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center" wrapText="1"/>
    </xf>
    <xf numFmtId="0" fontId="20" fillId="8" borderId="11" xfId="2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10" fontId="15" fillId="8" borderId="8" xfId="0" applyNumberFormat="1" applyFont="1" applyFill="1" applyBorder="1" applyAlignment="1">
      <alignment horizontal="center" vertical="center" wrapText="1"/>
    </xf>
    <xf numFmtId="10" fontId="15" fillId="8" borderId="2" xfId="0" applyNumberFormat="1" applyFont="1" applyFill="1" applyBorder="1" applyAlignment="1">
      <alignment horizontal="center" vertical="center" wrapText="1"/>
    </xf>
    <xf numFmtId="10" fontId="20" fillId="8" borderId="8" xfId="0" applyNumberFormat="1" applyFont="1" applyFill="1" applyBorder="1" applyAlignment="1">
      <alignment horizontal="center" vertical="center" wrapText="1"/>
    </xf>
    <xf numFmtId="10" fontId="20" fillId="8" borderId="1" xfId="0" applyNumberFormat="1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164" fontId="15" fillId="9" borderId="21" xfId="0" applyNumberFormat="1" applyFont="1" applyFill="1" applyBorder="1" applyAlignment="1">
      <alignment horizontal="center" vertical="center" wrapText="1"/>
    </xf>
    <xf numFmtId="166" fontId="16" fillId="9" borderId="21" xfId="0" applyNumberFormat="1" applyFont="1" applyFill="1" applyBorder="1" applyAlignment="1">
      <alignment horizontal="center" vertical="center" wrapText="1"/>
    </xf>
    <xf numFmtId="165" fontId="16" fillId="9" borderId="21" xfId="0" applyNumberFormat="1" applyFont="1" applyFill="1" applyBorder="1" applyAlignment="1">
      <alignment horizontal="center" vertical="center" wrapText="1"/>
    </xf>
    <xf numFmtId="165" fontId="16" fillId="9" borderId="23" xfId="0" applyNumberFormat="1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vertical="center" wrapText="1"/>
    </xf>
    <xf numFmtId="166" fontId="15" fillId="9" borderId="21" xfId="0" applyNumberFormat="1" applyFont="1" applyFill="1" applyBorder="1" applyAlignment="1">
      <alignment horizontal="center" vertical="center" wrapText="1"/>
    </xf>
    <xf numFmtId="165" fontId="15" fillId="9" borderId="21" xfId="0" applyNumberFormat="1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 wrapText="1"/>
    </xf>
    <xf numFmtId="0" fontId="4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NumberFormat="1" applyFont="1" applyFill="1" applyBorder="1" applyAlignment="1">
      <alignment vertical="center" wrapText="1"/>
    </xf>
    <xf numFmtId="0" fontId="19" fillId="0" borderId="2" xfId="0" applyNumberFormat="1" applyFont="1" applyFill="1" applyBorder="1" applyAlignment="1">
      <alignment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18" fillId="0" borderId="9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0" fontId="20" fillId="0" borderId="2" xfId="0" applyNumberFormat="1" applyFont="1" applyFill="1" applyBorder="1" applyAlignment="1">
      <alignment horizontal="center" vertical="center" wrapText="1"/>
    </xf>
    <xf numFmtId="10" fontId="20" fillId="0" borderId="6" xfId="0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64" fontId="15" fillId="9" borderId="21" xfId="0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165" fontId="21" fillId="5" borderId="17" xfId="0" applyNumberFormat="1" applyFont="1" applyFill="1" applyBorder="1" applyAlignment="1">
      <alignment horizontal="center" vertical="center" wrapText="1"/>
    </xf>
    <xf numFmtId="165" fontId="21" fillId="5" borderId="18" xfId="0" applyNumberFormat="1" applyFont="1" applyFill="1" applyBorder="1" applyAlignment="1">
      <alignment horizontal="center" vertical="center" wrapText="1"/>
    </xf>
    <xf numFmtId="10" fontId="20" fillId="0" borderId="1" xfId="0" applyNumberFormat="1" applyFont="1" applyFill="1" applyBorder="1" applyAlignment="1">
      <alignment horizontal="center" vertical="center" wrapText="1"/>
    </xf>
    <xf numFmtId="10" fontId="20" fillId="0" borderId="7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0" borderId="27" xfId="2" applyNumberFormat="1" applyFont="1" applyFill="1" applyBorder="1" applyAlignment="1">
      <alignment horizontal="center" vertical="center" wrapText="1"/>
    </xf>
    <xf numFmtId="0" fontId="20" fillId="0" borderId="29" xfId="2" applyNumberFormat="1" applyFont="1" applyFill="1" applyBorder="1" applyAlignment="1">
      <alignment horizontal="center" vertical="center" wrapText="1"/>
    </xf>
    <xf numFmtId="0" fontId="20" fillId="0" borderId="32" xfId="2" applyNumberFormat="1" applyFont="1" applyFill="1" applyBorder="1" applyAlignment="1">
      <alignment horizontal="center" vertical="center" wrapText="1"/>
    </xf>
    <xf numFmtId="0" fontId="20" fillId="0" borderId="28" xfId="2" applyNumberFormat="1" applyFont="1" applyFill="1" applyBorder="1" applyAlignment="1">
      <alignment horizontal="center" vertical="center" wrapText="1"/>
    </xf>
    <xf numFmtId="0" fontId="20" fillId="0" borderId="30" xfId="2" applyNumberFormat="1" applyFont="1" applyFill="1" applyBorder="1" applyAlignment="1">
      <alignment horizontal="center" vertical="center" wrapText="1"/>
    </xf>
    <xf numFmtId="0" fontId="20" fillId="0" borderId="33" xfId="2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64" fontId="27" fillId="0" borderId="0" xfId="0" applyNumberFormat="1" applyFont="1" applyBorder="1" applyAlignment="1">
      <alignment horizontal="right"/>
    </xf>
    <xf numFmtId="164" fontId="18" fillId="0" borderId="8" xfId="1" applyNumberFormat="1" applyFont="1" applyFill="1" applyBorder="1" applyAlignment="1">
      <alignment vertical="center" wrapText="1"/>
    </xf>
    <xf numFmtId="164" fontId="18" fillId="0" borderId="1" xfId="1" applyNumberFormat="1" applyFont="1" applyFill="1" applyBorder="1" applyAlignment="1">
      <alignment vertical="center" wrapText="1"/>
    </xf>
    <xf numFmtId="164" fontId="18" fillId="0" borderId="2" xfId="1" applyNumberFormat="1" applyFont="1" applyFill="1" applyBorder="1" applyAlignment="1">
      <alignment vertical="center" wrapText="1"/>
    </xf>
    <xf numFmtId="164" fontId="18" fillId="0" borderId="8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9" defaultPivotStyle="PivotStyleLight16"/>
  <colors>
    <mruColors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view="pageLayout" topLeftCell="A10" zoomScale="115" zoomScaleNormal="60" zoomScalePageLayoutView="115" workbookViewId="0">
      <selection activeCell="G17" sqref="G17"/>
    </sheetView>
  </sheetViews>
  <sheetFormatPr defaultColWidth="9" defaultRowHeight="15"/>
  <cols>
    <col min="1" max="1" width="23.25" style="8" customWidth="1"/>
    <col min="2" max="2" width="38.375" style="9" customWidth="1"/>
    <col min="3" max="3" width="11.75" style="5" customWidth="1"/>
    <col min="4" max="4" width="27.625" style="6" customWidth="1"/>
    <col min="5" max="5" width="15.625" style="17" customWidth="1"/>
    <col min="6" max="6" width="23.625" style="18" customWidth="1"/>
    <col min="7" max="7" width="20.875" style="18" customWidth="1"/>
    <col min="8" max="8" width="15.25" style="7" customWidth="1"/>
    <col min="9" max="10" width="9" style="7"/>
    <col min="11" max="11" width="15.375" style="7" bestFit="1" customWidth="1"/>
    <col min="12" max="16384" width="9" style="7"/>
  </cols>
  <sheetData>
    <row r="1" spans="1:7" s="12" customFormat="1" ht="18">
      <c r="A1" s="126" t="s">
        <v>65</v>
      </c>
      <c r="B1" s="126"/>
      <c r="C1" s="10"/>
      <c r="D1" s="11"/>
      <c r="E1" s="82" t="s">
        <v>60</v>
      </c>
      <c r="F1" s="82"/>
      <c r="G1" s="82"/>
    </row>
    <row r="2" spans="1:7" s="12" customFormat="1" ht="18">
      <c r="A2" s="13"/>
      <c r="B2" s="14"/>
      <c r="C2" s="10"/>
      <c r="D2" s="11"/>
      <c r="E2" s="83" t="s">
        <v>36</v>
      </c>
      <c r="F2" s="83"/>
      <c r="G2" s="83"/>
    </row>
    <row r="3" spans="1:7" s="12" customFormat="1" ht="18.75" thickBot="1">
      <c r="A3" s="13"/>
      <c r="B3" s="14"/>
      <c r="C3" s="10"/>
      <c r="D3" s="83"/>
      <c r="E3" s="83"/>
      <c r="F3" s="83"/>
      <c r="G3" s="127" t="s">
        <v>61</v>
      </c>
    </row>
    <row r="4" spans="1:7" ht="34.5" customHeight="1">
      <c r="A4" s="90" t="s">
        <v>44</v>
      </c>
      <c r="B4" s="91"/>
      <c r="C4" s="91"/>
      <c r="D4" s="91"/>
      <c r="E4" s="91"/>
      <c r="F4" s="91"/>
      <c r="G4" s="92"/>
    </row>
    <row r="5" spans="1:7" ht="29.25" customHeight="1" thickBot="1">
      <c r="A5" s="93"/>
      <c r="B5" s="94"/>
      <c r="C5" s="94"/>
      <c r="D5" s="94"/>
      <c r="E5" s="94"/>
      <c r="F5" s="94"/>
      <c r="G5" s="95"/>
    </row>
    <row r="6" spans="1:7" ht="57.75" customHeight="1" thickBot="1">
      <c r="A6" s="21" t="s">
        <v>19</v>
      </c>
      <c r="B6" s="84" t="s">
        <v>64</v>
      </c>
      <c r="C6" s="84"/>
      <c r="D6" s="84"/>
      <c r="E6" s="84"/>
      <c r="F6" s="84"/>
      <c r="G6" s="85"/>
    </row>
    <row r="7" spans="1:7" ht="43.5" customHeight="1">
      <c r="A7" s="22" t="s">
        <v>20</v>
      </c>
      <c r="B7" s="86"/>
      <c r="C7" s="86"/>
      <c r="D7" s="86"/>
      <c r="E7" s="86"/>
      <c r="F7" s="86"/>
      <c r="G7" s="87"/>
    </row>
    <row r="8" spans="1:7" ht="42" customHeight="1" thickBot="1">
      <c r="A8" s="23" t="s">
        <v>21</v>
      </c>
      <c r="B8" s="88"/>
      <c r="C8" s="88"/>
      <c r="D8" s="88"/>
      <c r="E8" s="88"/>
      <c r="F8" s="88"/>
      <c r="G8" s="89"/>
    </row>
    <row r="9" spans="1:7" ht="33" customHeight="1" thickBot="1">
      <c r="A9" s="79" t="s">
        <v>42</v>
      </c>
      <c r="B9" s="80"/>
      <c r="C9" s="80"/>
      <c r="D9" s="80"/>
      <c r="E9" s="80"/>
      <c r="F9" s="80"/>
      <c r="G9" s="81"/>
    </row>
    <row r="10" spans="1:7" ht="114.75" customHeight="1" thickBot="1">
      <c r="A10" s="51" t="s">
        <v>3</v>
      </c>
      <c r="B10" s="52" t="s">
        <v>1</v>
      </c>
      <c r="C10" s="52" t="s">
        <v>4</v>
      </c>
      <c r="D10" s="53" t="s">
        <v>59</v>
      </c>
      <c r="E10" s="54" t="s">
        <v>0</v>
      </c>
      <c r="F10" s="55" t="s">
        <v>55</v>
      </c>
      <c r="G10" s="56" t="s">
        <v>56</v>
      </c>
    </row>
    <row r="11" spans="1:7" ht="31.5" customHeight="1">
      <c r="A11" s="100" t="s">
        <v>45</v>
      </c>
      <c r="B11" s="71" t="s">
        <v>10</v>
      </c>
      <c r="C11" s="24" t="s">
        <v>37</v>
      </c>
      <c r="D11" s="128">
        <v>251932218.35936433</v>
      </c>
      <c r="E11" s="49">
        <v>0</v>
      </c>
      <c r="F11" s="25">
        <f>(D11*E11)</f>
        <v>0</v>
      </c>
      <c r="G11" s="26">
        <f>F11*3</f>
        <v>0</v>
      </c>
    </row>
    <row r="12" spans="1:7" ht="32.25" customHeight="1">
      <c r="A12" s="96"/>
      <c r="B12" s="72" t="s">
        <v>12</v>
      </c>
      <c r="C12" s="15" t="s">
        <v>6</v>
      </c>
      <c r="D12" s="129">
        <v>8269132.2585000023</v>
      </c>
      <c r="E12" s="50">
        <v>0</v>
      </c>
      <c r="F12" s="35">
        <f>(D12*E12)</f>
        <v>0</v>
      </c>
      <c r="G12" s="27">
        <f>F12*3</f>
        <v>0</v>
      </c>
    </row>
    <row r="13" spans="1:7" ht="27.75" customHeight="1">
      <c r="A13" s="96"/>
      <c r="B13" s="73" t="s">
        <v>38</v>
      </c>
      <c r="C13" s="15" t="s">
        <v>18</v>
      </c>
      <c r="D13" s="129">
        <v>350000</v>
      </c>
      <c r="E13" s="111" t="s">
        <v>54</v>
      </c>
      <c r="F13" s="111"/>
      <c r="G13" s="112"/>
    </row>
    <row r="14" spans="1:7" ht="29.25" customHeight="1">
      <c r="A14" s="96"/>
      <c r="B14" s="73" t="s">
        <v>39</v>
      </c>
      <c r="C14" s="15" t="s">
        <v>18</v>
      </c>
      <c r="D14" s="129">
        <v>200000</v>
      </c>
      <c r="E14" s="111" t="s">
        <v>54</v>
      </c>
      <c r="F14" s="111"/>
      <c r="G14" s="112"/>
    </row>
    <row r="15" spans="1:7" ht="27.75" customHeight="1">
      <c r="A15" s="96" t="s">
        <v>17</v>
      </c>
      <c r="B15" s="74" t="s">
        <v>13</v>
      </c>
      <c r="C15" s="16" t="s">
        <v>11</v>
      </c>
      <c r="D15" s="129">
        <v>2245829.2845000001</v>
      </c>
      <c r="E15" s="50">
        <v>0</v>
      </c>
      <c r="F15" s="35">
        <f>(D15*E15)</f>
        <v>0</v>
      </c>
      <c r="G15" s="27">
        <f>F15*3</f>
        <v>0</v>
      </c>
    </row>
    <row r="16" spans="1:7" ht="27.75" customHeight="1">
      <c r="A16" s="96"/>
      <c r="B16" s="74" t="s">
        <v>14</v>
      </c>
      <c r="C16" s="16" t="s">
        <v>11</v>
      </c>
      <c r="D16" s="129">
        <v>615121.64850000001</v>
      </c>
      <c r="E16" s="50">
        <v>0</v>
      </c>
      <c r="F16" s="35">
        <f>(D16*E16)</f>
        <v>0</v>
      </c>
      <c r="G16" s="27">
        <f>F16*3</f>
        <v>0</v>
      </c>
    </row>
    <row r="17" spans="1:11" ht="27.75" customHeight="1">
      <c r="A17" s="96"/>
      <c r="B17" s="74" t="s">
        <v>47</v>
      </c>
      <c r="C17" s="16" t="s">
        <v>11</v>
      </c>
      <c r="D17" s="129">
        <v>500182.48350000003</v>
      </c>
      <c r="E17" s="50">
        <v>0</v>
      </c>
      <c r="F17" s="35">
        <f>(D17*E17)</f>
        <v>0</v>
      </c>
      <c r="G17" s="27">
        <f>F17*3</f>
        <v>0</v>
      </c>
    </row>
    <row r="18" spans="1:11" ht="34.5" customHeight="1" thickBot="1">
      <c r="A18" s="97"/>
      <c r="B18" s="75" t="s">
        <v>48</v>
      </c>
      <c r="C18" s="34" t="s">
        <v>18</v>
      </c>
      <c r="D18" s="130">
        <v>150000</v>
      </c>
      <c r="E18" s="98" t="s">
        <v>40</v>
      </c>
      <c r="F18" s="98"/>
      <c r="G18" s="99"/>
    </row>
    <row r="19" spans="1:11" ht="36" customHeight="1" thickBot="1">
      <c r="A19" s="103" t="s">
        <v>43</v>
      </c>
      <c r="B19" s="104"/>
      <c r="C19" s="104"/>
      <c r="D19" s="104"/>
      <c r="E19" s="104"/>
      <c r="F19" s="104"/>
      <c r="G19" s="105"/>
    </row>
    <row r="20" spans="1:11" ht="63" customHeight="1" thickBot="1">
      <c r="A20" s="51" t="s">
        <v>3</v>
      </c>
      <c r="B20" s="57" t="s">
        <v>1</v>
      </c>
      <c r="C20" s="102" t="s">
        <v>2</v>
      </c>
      <c r="D20" s="102"/>
      <c r="E20" s="58" t="s">
        <v>5</v>
      </c>
      <c r="F20" s="59" t="s">
        <v>55</v>
      </c>
      <c r="G20" s="56" t="s">
        <v>57</v>
      </c>
    </row>
    <row r="21" spans="1:11" ht="93.75" customHeight="1">
      <c r="A21" s="37" t="s">
        <v>41</v>
      </c>
      <c r="B21" s="113" t="s">
        <v>7</v>
      </c>
      <c r="C21" s="131">
        <v>2000000</v>
      </c>
      <c r="D21" s="131"/>
      <c r="E21" s="47">
        <v>0</v>
      </c>
      <c r="F21" s="38">
        <f>(C21*E21)</f>
        <v>0</v>
      </c>
      <c r="G21" s="39">
        <f>F21*3</f>
        <v>0</v>
      </c>
    </row>
    <row r="22" spans="1:11" ht="95.25" customHeight="1" thickBot="1">
      <c r="A22" s="28" t="s">
        <v>46</v>
      </c>
      <c r="B22" s="114"/>
      <c r="C22" s="115">
        <v>1000000</v>
      </c>
      <c r="D22" s="115"/>
      <c r="E22" s="48">
        <v>0</v>
      </c>
      <c r="F22" s="29">
        <f>(C22*E22)</f>
        <v>0</v>
      </c>
      <c r="G22" s="30">
        <f>F22*3</f>
        <v>0</v>
      </c>
    </row>
    <row r="23" spans="1:11" ht="33" customHeight="1" thickBot="1">
      <c r="A23" s="106" t="s">
        <v>58</v>
      </c>
      <c r="B23" s="107"/>
      <c r="C23" s="107"/>
      <c r="D23" s="107"/>
      <c r="E23" s="108"/>
      <c r="F23" s="109">
        <f>G22+G21+G17+G16+G15+G12+G11</f>
        <v>0</v>
      </c>
      <c r="G23" s="110"/>
      <c r="K23" s="33"/>
    </row>
    <row r="24" spans="1:11" ht="24.75" customHeight="1">
      <c r="A24" s="101" t="s">
        <v>34</v>
      </c>
      <c r="B24" s="101"/>
      <c r="C24" s="101"/>
      <c r="D24" s="101"/>
      <c r="E24" s="20"/>
      <c r="F24" s="19"/>
      <c r="G24" s="19"/>
    </row>
    <row r="25" spans="1:11" ht="24.75" customHeight="1" thickBot="1">
      <c r="A25" s="40"/>
      <c r="B25" s="40"/>
      <c r="C25" s="40"/>
      <c r="D25" s="40"/>
      <c r="E25" s="20"/>
      <c r="F25" s="19"/>
      <c r="G25" s="19"/>
    </row>
    <row r="26" spans="1:11" ht="24.75" customHeight="1" thickBot="1">
      <c r="A26" s="76" t="s">
        <v>49</v>
      </c>
      <c r="B26" s="77"/>
      <c r="C26" s="77"/>
      <c r="D26" s="77"/>
      <c r="E26" s="77"/>
      <c r="F26" s="77"/>
      <c r="G26" s="78"/>
    </row>
    <row r="27" spans="1:11" ht="70.5" customHeight="1" thickBot="1">
      <c r="A27" s="60" t="s">
        <v>50</v>
      </c>
      <c r="B27" s="116" t="s">
        <v>51</v>
      </c>
      <c r="C27" s="117"/>
      <c r="D27" s="117"/>
      <c r="E27" s="118"/>
      <c r="F27" s="61" t="s">
        <v>52</v>
      </c>
      <c r="G27" s="62" t="s">
        <v>53</v>
      </c>
    </row>
    <row r="28" spans="1:11" ht="55.5" customHeight="1">
      <c r="A28" s="41">
        <v>1</v>
      </c>
      <c r="B28" s="119" t="s">
        <v>62</v>
      </c>
      <c r="C28" s="120"/>
      <c r="D28" s="120"/>
      <c r="E28" s="121"/>
      <c r="F28" s="42"/>
      <c r="G28" s="43">
        <v>5</v>
      </c>
    </row>
    <row r="29" spans="1:11" ht="57.75" customHeight="1" thickBot="1">
      <c r="A29" s="44">
        <v>2</v>
      </c>
      <c r="B29" s="122" t="s">
        <v>63</v>
      </c>
      <c r="C29" s="123"/>
      <c r="D29" s="123"/>
      <c r="E29" s="124"/>
      <c r="F29" s="45"/>
      <c r="G29" s="46">
        <v>5</v>
      </c>
    </row>
    <row r="30" spans="1:11" ht="24.75" customHeight="1" thickBot="1">
      <c r="A30" s="36"/>
      <c r="B30" s="36"/>
      <c r="C30" s="36"/>
      <c r="D30" s="36"/>
      <c r="E30" s="20"/>
      <c r="F30" s="19"/>
      <c r="G30" s="19"/>
    </row>
    <row r="31" spans="1:11" ht="55.5" customHeight="1">
      <c r="A31" s="63" t="s">
        <v>22</v>
      </c>
      <c r="B31" s="64"/>
      <c r="C31" s="1"/>
      <c r="D31" s="2"/>
      <c r="E31" s="3"/>
      <c r="F31" s="125"/>
      <c r="G31" s="125"/>
      <c r="H31"/>
    </row>
    <row r="32" spans="1:11">
      <c r="A32" s="69" t="s">
        <v>23</v>
      </c>
      <c r="B32" s="67" t="s">
        <v>24</v>
      </c>
      <c r="C32" s="1"/>
      <c r="D32" s="2"/>
      <c r="E32" s="3"/>
      <c r="F32" s="125"/>
      <c r="G32" s="125"/>
      <c r="H32"/>
    </row>
    <row r="33" spans="1:8">
      <c r="A33" s="69" t="s">
        <v>18</v>
      </c>
      <c r="B33" s="67" t="s">
        <v>25</v>
      </c>
      <c r="C33" s="1"/>
      <c r="D33" s="2"/>
      <c r="E33" s="3"/>
      <c r="F33" s="125"/>
      <c r="G33" s="125"/>
      <c r="H33"/>
    </row>
    <row r="34" spans="1:8">
      <c r="A34" s="69" t="s">
        <v>26</v>
      </c>
      <c r="B34" s="67" t="s">
        <v>27</v>
      </c>
      <c r="C34" s="1"/>
      <c r="D34" s="2"/>
      <c r="E34" s="3"/>
      <c r="F34" s="125"/>
      <c r="G34" s="125"/>
      <c r="H34"/>
    </row>
    <row r="35" spans="1:8">
      <c r="A35" s="69" t="s">
        <v>28</v>
      </c>
      <c r="B35" s="67" t="s">
        <v>29</v>
      </c>
      <c r="C35" s="1"/>
      <c r="D35" s="2"/>
      <c r="E35" s="3"/>
      <c r="F35" s="4"/>
      <c r="G35" s="31"/>
      <c r="H35"/>
    </row>
    <row r="36" spans="1:8">
      <c r="A36" s="69" t="s">
        <v>30</v>
      </c>
      <c r="B36" s="67" t="s">
        <v>31</v>
      </c>
      <c r="C36" s="1"/>
      <c r="D36" s="2"/>
      <c r="E36" s="3"/>
      <c r="F36" s="4"/>
      <c r="G36" s="31"/>
      <c r="H36" s="32" t="s">
        <v>15</v>
      </c>
    </row>
    <row r="37" spans="1:8" ht="15.75" thickBot="1">
      <c r="A37" s="70" t="s">
        <v>32</v>
      </c>
      <c r="B37" s="68" t="s">
        <v>33</v>
      </c>
      <c r="C37" s="1"/>
      <c r="D37" s="2"/>
      <c r="E37" s="3"/>
      <c r="F37" s="4"/>
      <c r="G37" s="31"/>
      <c r="H37" s="32" t="s">
        <v>16</v>
      </c>
    </row>
    <row r="38" spans="1:8">
      <c r="A38" s="65"/>
      <c r="B38" s="66"/>
      <c r="F38" s="18" t="s">
        <v>35</v>
      </c>
    </row>
  </sheetData>
  <mergeCells count="28">
    <mergeCell ref="B27:E27"/>
    <mergeCell ref="B28:E28"/>
    <mergeCell ref="B29:E29"/>
    <mergeCell ref="F31:G31"/>
    <mergeCell ref="F32:G34"/>
    <mergeCell ref="A19:G19"/>
    <mergeCell ref="A23:E23"/>
    <mergeCell ref="F23:G23"/>
    <mergeCell ref="E13:G13"/>
    <mergeCell ref="E14:G14"/>
    <mergeCell ref="B21:B22"/>
    <mergeCell ref="C22:D22"/>
    <mergeCell ref="A26:G26"/>
    <mergeCell ref="A9:G9"/>
    <mergeCell ref="E1:G1"/>
    <mergeCell ref="E2:G2"/>
    <mergeCell ref="B6:G6"/>
    <mergeCell ref="B7:G7"/>
    <mergeCell ref="B8:G8"/>
    <mergeCell ref="A4:G5"/>
    <mergeCell ref="A1:B1"/>
    <mergeCell ref="D3:F3"/>
    <mergeCell ref="A15:A18"/>
    <mergeCell ref="E18:G18"/>
    <mergeCell ref="A11:A14"/>
    <mergeCell ref="A24:D24"/>
    <mergeCell ref="C20:D20"/>
    <mergeCell ref="C21:D21"/>
  </mergeCells>
  <phoneticPr fontId="2" type="noConversion"/>
  <pageMargins left="0.27559055118110237" right="0.31496062992125984" top="0.35433070866141736" bottom="0.15748031496062992" header="0.31496062992125984" footer="0.31496062992125984"/>
  <pageSetup paperSize="9" scale="51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workbookViewId="0">
      <selection activeCell="D9" sqref="D9"/>
    </sheetView>
  </sheetViews>
  <sheetFormatPr defaultRowHeight="14.25"/>
  <sheetData>
    <row r="2" spans="3:3">
      <c r="C2" t="s">
        <v>15</v>
      </c>
    </row>
    <row r="3" spans="3:3">
      <c r="C3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2" sqref="B2"/>
    </sheetView>
  </sheetViews>
  <sheetFormatPr defaultRowHeight="14.25"/>
  <sheetData>
    <row r="3" spans="2:2">
      <c r="B3" t="s">
        <v>8</v>
      </c>
    </row>
    <row r="4" spans="2:2">
      <c r="B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Rachunek rozliczający</vt:lpstr>
      <vt:lpstr>Arkusz2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,</cp:lastModifiedBy>
  <cp:lastPrinted>2019-08-12T08:36:44Z</cp:lastPrinted>
  <dcterms:created xsi:type="dcterms:W3CDTF">2011-03-11T08:55:51Z</dcterms:created>
  <dcterms:modified xsi:type="dcterms:W3CDTF">2019-11-12T14:08:27Z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